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2019 год" sheetId="9" r:id="rId1"/>
  </sheets>
  <definedNames>
    <definedName name="_xlnm.Print_Area" localSheetId="0">'2019 год'!$A$1:$L$34</definedName>
  </definedNames>
  <calcPr calcId="145621"/>
</workbook>
</file>

<file path=xl/calcChain.xml><?xml version="1.0" encoding="utf-8"?>
<calcChain xmlns="http://schemas.openxmlformats.org/spreadsheetml/2006/main">
  <c r="K11" i="9" l="1"/>
  <c r="F11" i="9"/>
  <c r="H10" i="9" l="1"/>
  <c r="G21" i="9" l="1"/>
  <c r="F15" i="9" l="1"/>
  <c r="F25" i="9" l="1"/>
  <c r="D15" i="9"/>
  <c r="E15" i="9"/>
  <c r="E25" i="9" s="1"/>
  <c r="C15" i="9"/>
  <c r="H15" i="9"/>
  <c r="H25" i="9" s="1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B15" i="9" l="1"/>
  <c r="J25" i="9"/>
  <c r="D25" i="9"/>
  <c r="C25" i="9"/>
  <c r="G15" i="9"/>
  <c r="G25" i="9" s="1"/>
  <c r="B25" i="9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<sst xmlns="http://schemas.openxmlformats.org/spreadsheetml/2006/main" count="36" uniqueCount="30">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</sst>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6" applyNumberFormat="0" applyAlignment="0" applyProtection="0"/>
    <xf numFmtId="0" fontId="12" fillId="29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30" borderId="11" applyNumberFormat="0" applyAlignment="0" applyProtection="0"/>
    <xf numFmtId="0" fontId="18" fillId="0" borderId="0" applyNumberFormat="0" applyFill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0" fontId="20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33" borderId="12" applyNumberFormat="0" applyFont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4" fontId="25" fillId="0" borderId="14">
      <alignment horizontal="right"/>
    </xf>
  </cellStyleXfs>
  <cellXfs count="53">
    <xf numFmtId="0" fontId="0" fillId="0" borderId="0" xfId="0"/>
    <xf numFmtId="0" fontId="4" fillId="0" borderId="0" xfId="0" applyFont="1"/>
    <xf numFmtId="0" fontId="0" fillId="0" borderId="0" xfId="0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distributed" wrapText="1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4" fillId="36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6" fillId="37" borderId="1" xfId="0" applyFont="1" applyFill="1" applyBorder="1" applyAlignment="1">
      <alignment horizontal="left" vertical="center" wrapText="1"/>
    </xf>
    <xf numFmtId="0" fontId="4" fillId="36" borderId="1" xfId="0" applyFont="1" applyFill="1" applyBorder="1" applyAlignment="1">
      <alignment horizontal="center" vertical="center" wrapText="1"/>
    </xf>
    <xf numFmtId="0" fontId="4" fillId="35" borderId="1" xfId="0" applyFont="1" applyFill="1" applyBorder="1" applyAlignment="1">
      <alignment horizontal="center" vertical="center" wrapText="1"/>
    </xf>
    <xf numFmtId="164" fontId="4" fillId="36" borderId="1" xfId="0" applyNumberFormat="1" applyFont="1" applyFill="1" applyBorder="1" applyAlignment="1">
      <alignment horizontal="center" vertical="center" wrapText="1"/>
    </xf>
    <xf numFmtId="164" fontId="4" fillId="35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/>
    <xf numFmtId="2" fontId="4" fillId="0" borderId="0" xfId="0" applyNumberFormat="1" applyFont="1" applyFill="1"/>
    <xf numFmtId="0" fontId="27" fillId="0" borderId="0" xfId="0" applyFont="1"/>
    <xf numFmtId="0" fontId="2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35" borderId="1" xfId="0" applyNumberFormat="1" applyFont="1" applyFill="1" applyBorder="1" applyAlignment="1">
      <alignment horizontal="center" vertical="center"/>
    </xf>
    <xf numFmtId="164" fontId="4" fillId="36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28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45"/>
  <sheetViews>
    <sheetView tabSelected="1" zoomScaleNormal="100" workbookViewId="0">
      <pane xSplit="1" ySplit="8" topLeftCell="B22" activePane="bottomRight" state="frozen"/>
      <selection pane="topRight" activeCell="B1" sqref="B1"/>
      <selection pane="bottomLeft" activeCell="A9" sqref="A9"/>
      <selection pane="bottomRight" activeCell="A3" sqref="A3:K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2"/>
      <c r="L1" s="2"/>
    </row>
    <row r="3" spans="1:17" s="1" customFormat="1" ht="47.25" customHeight="1" x14ac:dyDescent="0.2">
      <c r="A3" s="5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7" s="1" customFormat="1" ht="15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7" s="1" customForma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s="1" customFormat="1" ht="27.75" customHeight="1" x14ac:dyDescent="0.2">
      <c r="A6" s="9" t="s">
        <v>4</v>
      </c>
      <c r="B6" s="10" t="s">
        <v>5</v>
      </c>
      <c r="C6" s="10"/>
      <c r="D6" s="10"/>
      <c r="E6" s="10"/>
      <c r="F6" s="10"/>
      <c r="G6" s="10" t="s">
        <v>28</v>
      </c>
      <c r="H6" s="10"/>
      <c r="I6" s="10"/>
      <c r="J6" s="10"/>
      <c r="K6" s="10"/>
      <c r="L6" s="11" t="s">
        <v>25</v>
      </c>
    </row>
    <row r="7" spans="1:17" s="1" customFormat="1" x14ac:dyDescent="0.2">
      <c r="A7" s="12"/>
      <c r="B7" s="13" t="s">
        <v>6</v>
      </c>
      <c r="C7" s="10" t="s">
        <v>7</v>
      </c>
      <c r="D7" s="10"/>
      <c r="E7" s="10"/>
      <c r="F7" s="10"/>
      <c r="G7" s="13" t="s">
        <v>6</v>
      </c>
      <c r="H7" s="10" t="s">
        <v>7</v>
      </c>
      <c r="I7" s="10"/>
      <c r="J7" s="10"/>
      <c r="K7" s="10"/>
      <c r="L7" s="14"/>
      <c r="M7" s="15"/>
      <c r="N7" s="15"/>
      <c r="O7" s="15"/>
      <c r="P7" s="15"/>
    </row>
    <row r="8" spans="1:17" s="1" customFormat="1" ht="51" x14ac:dyDescent="0.2">
      <c r="A8" s="16"/>
      <c r="B8" s="13"/>
      <c r="C8" s="17" t="s">
        <v>8</v>
      </c>
      <c r="D8" s="17" t="s">
        <v>9</v>
      </c>
      <c r="E8" s="17" t="s">
        <v>10</v>
      </c>
      <c r="F8" s="17" t="s">
        <v>11</v>
      </c>
      <c r="G8" s="13"/>
      <c r="H8" s="17" t="s">
        <v>8</v>
      </c>
      <c r="I8" s="17" t="s">
        <v>9</v>
      </c>
      <c r="J8" s="17" t="s">
        <v>10</v>
      </c>
      <c r="K8" s="17" t="s">
        <v>11</v>
      </c>
      <c r="L8" s="18"/>
      <c r="M8" s="15"/>
      <c r="N8" s="15"/>
      <c r="O8" s="15"/>
      <c r="P8" s="15"/>
    </row>
    <row r="9" spans="1:17" s="26" customFormat="1" x14ac:dyDescent="0.2">
      <c r="A9" s="19" t="s">
        <v>19</v>
      </c>
      <c r="B9" s="20">
        <f>SUM(C9:F9)</f>
        <v>15.399999999999999</v>
      </c>
      <c r="C9" s="21">
        <v>2.7</v>
      </c>
      <c r="D9" s="21">
        <v>11.7</v>
      </c>
      <c r="E9" s="21">
        <v>1</v>
      </c>
      <c r="F9" s="21"/>
      <c r="G9" s="22">
        <f t="shared" ref="G9:G14" si="0">SUM(H9:K9)</f>
        <v>8683.1999999999989</v>
      </c>
      <c r="H9" s="23">
        <v>2751.9</v>
      </c>
      <c r="I9" s="23">
        <v>5578.9</v>
      </c>
      <c r="J9" s="23">
        <v>352.4</v>
      </c>
      <c r="K9" s="23"/>
      <c r="L9" s="24"/>
      <c r="M9" s="25"/>
      <c r="N9" s="25"/>
      <c r="O9" s="25"/>
      <c r="P9" s="25"/>
      <c r="Q9" s="1"/>
    </row>
    <row r="10" spans="1:17" s="26" customFormat="1" x14ac:dyDescent="0.2">
      <c r="A10" s="19" t="s">
        <v>3</v>
      </c>
      <c r="B10" s="20">
        <f>SUM(C10:F10)</f>
        <v>9.1000000000000014</v>
      </c>
      <c r="C10" s="21">
        <v>0.2</v>
      </c>
      <c r="D10" s="21">
        <v>6.9</v>
      </c>
      <c r="E10" s="21">
        <v>2</v>
      </c>
      <c r="F10" s="21"/>
      <c r="G10" s="22">
        <f t="shared" si="0"/>
        <v>4484.1109999999999</v>
      </c>
      <c r="H10" s="23">
        <f>385811/1000</f>
        <v>385.81099999999998</v>
      </c>
      <c r="I10" s="23">
        <v>3765</v>
      </c>
      <c r="J10" s="23">
        <v>333.3</v>
      </c>
      <c r="K10" s="23"/>
      <c r="L10" s="24"/>
      <c r="M10" s="25"/>
      <c r="N10" s="25"/>
      <c r="O10" s="25"/>
      <c r="P10" s="25"/>
      <c r="Q10" s="1"/>
    </row>
    <row r="11" spans="1:17" s="26" customFormat="1" hidden="1" x14ac:dyDescent="0.2">
      <c r="A11" s="27" t="s">
        <v>18</v>
      </c>
      <c r="B11" s="28">
        <f t="shared" ref="B11:B13" si="1">SUM(C11:F11)</f>
        <v>165.3</v>
      </c>
      <c r="C11" s="28">
        <v>0.9</v>
      </c>
      <c r="D11" s="28">
        <v>108</v>
      </c>
      <c r="E11" s="28">
        <v>5.9</v>
      </c>
      <c r="F11" s="28">
        <f>14.7+35.8</f>
        <v>50.5</v>
      </c>
      <c r="G11" s="29">
        <f t="shared" si="0"/>
        <v>63898.5</v>
      </c>
      <c r="H11" s="29">
        <v>1125.4000000000001</v>
      </c>
      <c r="I11" s="29">
        <v>50764.800000000003</v>
      </c>
      <c r="J11" s="29">
        <v>1477.7</v>
      </c>
      <c r="K11" s="29">
        <f>3899.6+6631</f>
        <v>10530.6</v>
      </c>
      <c r="L11" s="24"/>
      <c r="M11" s="25"/>
      <c r="N11" s="25"/>
      <c r="O11" s="25"/>
      <c r="P11" s="25"/>
      <c r="Q11" s="1"/>
    </row>
    <row r="12" spans="1:17" s="26" customFormat="1" hidden="1" x14ac:dyDescent="0.2">
      <c r="A12" s="27" t="s">
        <v>20</v>
      </c>
      <c r="B12" s="28">
        <f t="shared" si="1"/>
        <v>11.4</v>
      </c>
      <c r="C12" s="28"/>
      <c r="D12" s="28">
        <v>11.4</v>
      </c>
      <c r="E12" s="28"/>
      <c r="F12" s="28"/>
      <c r="G12" s="29">
        <f t="shared" si="0"/>
        <v>3703.1</v>
      </c>
      <c r="H12" s="29"/>
      <c r="I12" s="29">
        <v>3703.1</v>
      </c>
      <c r="J12" s="29"/>
      <c r="K12" s="29"/>
      <c r="L12" s="24"/>
      <c r="M12" s="25"/>
      <c r="N12" s="25"/>
      <c r="O12" s="25"/>
      <c r="P12" s="25"/>
      <c r="Q12" s="1"/>
    </row>
    <row r="13" spans="1:17" s="26" customFormat="1" hidden="1" x14ac:dyDescent="0.2">
      <c r="A13" s="27" t="s">
        <v>21</v>
      </c>
      <c r="B13" s="28">
        <f t="shared" si="1"/>
        <v>26.5</v>
      </c>
      <c r="C13" s="28"/>
      <c r="D13" s="28"/>
      <c r="E13" s="28"/>
      <c r="F13" s="28">
        <v>26.5</v>
      </c>
      <c r="G13" s="29">
        <f t="shared" si="0"/>
        <v>7612.7</v>
      </c>
      <c r="H13" s="29"/>
      <c r="I13" s="29"/>
      <c r="J13" s="29"/>
      <c r="K13" s="29">
        <v>7612.7</v>
      </c>
      <c r="L13" s="24"/>
      <c r="M13" s="25"/>
      <c r="N13" s="25"/>
      <c r="O13" s="25"/>
      <c r="P13" s="25"/>
      <c r="Q13" s="1"/>
    </row>
    <row r="14" spans="1:17" s="26" customFormat="1" hidden="1" x14ac:dyDescent="0.2">
      <c r="A14" s="27" t="s">
        <v>22</v>
      </c>
      <c r="B14" s="28">
        <f>SUM(C14:F14)</f>
        <v>20</v>
      </c>
      <c r="C14" s="28"/>
      <c r="D14" s="28"/>
      <c r="E14" s="28"/>
      <c r="F14" s="28">
        <v>20</v>
      </c>
      <c r="G14" s="29">
        <f t="shared" si="0"/>
        <v>4141.8999999999996</v>
      </c>
      <c r="H14" s="29"/>
      <c r="I14" s="29"/>
      <c r="J14" s="29"/>
      <c r="K14" s="29">
        <v>4141.8999999999996</v>
      </c>
      <c r="L14" s="24"/>
      <c r="M14" s="25"/>
      <c r="N14" s="25"/>
      <c r="O14" s="25"/>
      <c r="P14" s="25"/>
      <c r="Q14" s="1"/>
    </row>
    <row r="15" spans="1:17" s="26" customFormat="1" x14ac:dyDescent="0.2">
      <c r="A15" s="19" t="s">
        <v>12</v>
      </c>
      <c r="B15" s="30">
        <f>SUM(C15:F15)</f>
        <v>223.20000000000002</v>
      </c>
      <c r="C15" s="31">
        <f t="shared" ref="C15:K15" si="2">SUM(C11:C14)</f>
        <v>0.9</v>
      </c>
      <c r="D15" s="31">
        <f>SUM(D11:D14)</f>
        <v>119.4</v>
      </c>
      <c r="E15" s="31">
        <f t="shared" si="2"/>
        <v>5.9</v>
      </c>
      <c r="F15" s="31">
        <f>SUM(F11:F14)</f>
        <v>97</v>
      </c>
      <c r="G15" s="32">
        <f t="shared" si="2"/>
        <v>79356.2</v>
      </c>
      <c r="H15" s="33">
        <f t="shared" si="2"/>
        <v>1125.4000000000001</v>
      </c>
      <c r="I15" s="33">
        <f t="shared" si="2"/>
        <v>54467.9</v>
      </c>
      <c r="J15" s="33">
        <f t="shared" si="2"/>
        <v>1477.7</v>
      </c>
      <c r="K15" s="33">
        <f t="shared" si="2"/>
        <v>22285.199999999997</v>
      </c>
      <c r="L15" s="24"/>
      <c r="M15" s="25"/>
      <c r="N15" s="25"/>
      <c r="O15" s="25"/>
      <c r="P15" s="25"/>
      <c r="Q15" s="1"/>
    </row>
    <row r="16" spans="1:17" s="26" customFormat="1" ht="14.25" customHeight="1" x14ac:dyDescent="0.2">
      <c r="A16" s="19" t="s">
        <v>13</v>
      </c>
      <c r="B16" s="30">
        <f t="shared" ref="B16:B24" si="3">SUM(C16:F16)</f>
        <v>31.2</v>
      </c>
      <c r="C16" s="33"/>
      <c r="D16" s="33">
        <v>23.4</v>
      </c>
      <c r="E16" s="33">
        <v>7.8</v>
      </c>
      <c r="F16" s="33"/>
      <c r="G16" s="30">
        <f t="shared" ref="G16:G24" si="4">SUM(H16:K16)</f>
        <v>11909.9</v>
      </c>
      <c r="H16" s="33"/>
      <c r="I16" s="33">
        <v>9621.5</v>
      </c>
      <c r="J16" s="33">
        <v>2288.4</v>
      </c>
      <c r="K16" s="33"/>
      <c r="L16" s="24"/>
      <c r="M16" s="25"/>
      <c r="N16" s="25"/>
      <c r="O16" s="25"/>
      <c r="P16" s="25"/>
      <c r="Q16" s="1"/>
    </row>
    <row r="17" spans="1:17" s="26" customFormat="1" ht="14.25" customHeight="1" x14ac:dyDescent="0.2">
      <c r="A17" s="19" t="s">
        <v>14</v>
      </c>
      <c r="B17" s="30">
        <f t="shared" si="3"/>
        <v>141</v>
      </c>
      <c r="C17" s="33"/>
      <c r="D17" s="33">
        <v>3</v>
      </c>
      <c r="E17" s="33"/>
      <c r="F17" s="33">
        <v>138</v>
      </c>
      <c r="G17" s="30">
        <f t="shared" si="4"/>
        <v>29716.100000000002</v>
      </c>
      <c r="H17" s="33"/>
      <c r="I17" s="31">
        <v>1605.9</v>
      </c>
      <c r="J17" s="31"/>
      <c r="K17" s="33">
        <v>28110.2</v>
      </c>
      <c r="L17" s="24"/>
      <c r="M17" s="25"/>
      <c r="N17" s="25"/>
      <c r="O17" s="25"/>
      <c r="P17" s="25"/>
      <c r="Q17" s="1"/>
    </row>
    <row r="18" spans="1:17" s="26" customFormat="1" ht="15" customHeight="1" x14ac:dyDescent="0.2">
      <c r="A18" s="19" t="s">
        <v>15</v>
      </c>
      <c r="B18" s="30">
        <f t="shared" si="3"/>
        <v>48.9</v>
      </c>
      <c r="C18" s="33"/>
      <c r="D18" s="33">
        <v>13.9</v>
      </c>
      <c r="E18" s="33">
        <v>2</v>
      </c>
      <c r="F18" s="31">
        <v>33</v>
      </c>
      <c r="G18" s="30">
        <f t="shared" si="4"/>
        <v>14745</v>
      </c>
      <c r="H18" s="33"/>
      <c r="I18" s="31">
        <v>6333.3</v>
      </c>
      <c r="J18" s="31">
        <v>614.9</v>
      </c>
      <c r="K18" s="33">
        <v>7796.8</v>
      </c>
      <c r="L18" s="24"/>
      <c r="M18" s="25"/>
      <c r="N18" s="25"/>
      <c r="O18" s="25"/>
      <c r="P18" s="25"/>
      <c r="Q18" s="1"/>
    </row>
    <row r="19" spans="1:17" s="26" customFormat="1" x14ac:dyDescent="0.2">
      <c r="A19" s="19" t="s">
        <v>0</v>
      </c>
      <c r="B19" s="30">
        <f t="shared" si="3"/>
        <v>22.3</v>
      </c>
      <c r="C19" s="33"/>
      <c r="D19" s="33">
        <v>20.5</v>
      </c>
      <c r="E19" s="33">
        <v>1.8</v>
      </c>
      <c r="F19" s="33"/>
      <c r="G19" s="30">
        <f t="shared" si="4"/>
        <v>9544</v>
      </c>
      <c r="H19" s="33"/>
      <c r="I19" s="31">
        <v>9125.5</v>
      </c>
      <c r="J19" s="31">
        <v>418.5</v>
      </c>
      <c r="K19" s="33"/>
      <c r="L19" s="24"/>
      <c r="M19" s="25"/>
      <c r="N19" s="25"/>
      <c r="O19" s="25"/>
      <c r="P19" s="25"/>
      <c r="Q19" s="1"/>
    </row>
    <row r="20" spans="1:17" s="26" customFormat="1" x14ac:dyDescent="0.2">
      <c r="A20" s="19" t="s">
        <v>16</v>
      </c>
      <c r="B20" s="30">
        <f t="shared" si="3"/>
        <v>43.5</v>
      </c>
      <c r="C20" s="33"/>
      <c r="D20" s="33">
        <v>38.5</v>
      </c>
      <c r="E20" s="33">
        <v>5</v>
      </c>
      <c r="F20" s="33"/>
      <c r="G20" s="30">
        <f t="shared" si="4"/>
        <v>16636</v>
      </c>
      <c r="H20" s="33"/>
      <c r="I20" s="34">
        <v>15325.2</v>
      </c>
      <c r="J20" s="34">
        <v>1310.8</v>
      </c>
      <c r="K20" s="33"/>
      <c r="L20" s="24"/>
      <c r="M20" s="25"/>
      <c r="N20" s="25"/>
      <c r="O20" s="25"/>
      <c r="P20" s="25"/>
      <c r="Q20" s="1"/>
    </row>
    <row r="21" spans="1:17" s="26" customFormat="1" x14ac:dyDescent="0.2">
      <c r="A21" s="19" t="s">
        <v>2</v>
      </c>
      <c r="B21" s="30">
        <f t="shared" si="3"/>
        <v>468.4</v>
      </c>
      <c r="C21" s="33"/>
      <c r="D21" s="33">
        <v>4</v>
      </c>
      <c r="E21" s="33">
        <v>6.7</v>
      </c>
      <c r="F21" s="33">
        <v>457.7</v>
      </c>
      <c r="G21" s="30">
        <f t="shared" si="4"/>
        <v>128384.7</v>
      </c>
      <c r="H21" s="33"/>
      <c r="I21" s="34">
        <v>1994.3</v>
      </c>
      <c r="J21" s="34">
        <v>2191</v>
      </c>
      <c r="K21" s="34">
        <v>124199.4</v>
      </c>
      <c r="L21" s="24"/>
      <c r="M21" s="25"/>
      <c r="N21" s="25"/>
      <c r="O21" s="25"/>
      <c r="P21" s="25"/>
      <c r="Q21" s="1"/>
    </row>
    <row r="22" spans="1:17" s="15" customFormat="1" x14ac:dyDescent="0.2">
      <c r="A22" s="19" t="s">
        <v>1</v>
      </c>
      <c r="B22" s="32">
        <f t="shared" si="3"/>
        <v>3681.3</v>
      </c>
      <c r="C22" s="34"/>
      <c r="D22" s="34">
        <v>14.5</v>
      </c>
      <c r="E22" s="34">
        <v>5</v>
      </c>
      <c r="F22" s="34">
        <v>3661.8</v>
      </c>
      <c r="G22" s="32">
        <f t="shared" si="4"/>
        <v>845478.20000000007</v>
      </c>
      <c r="H22" s="34"/>
      <c r="I22" s="34">
        <v>6373.8</v>
      </c>
      <c r="J22" s="34">
        <v>1766.1</v>
      </c>
      <c r="K22" s="34">
        <v>837338.3</v>
      </c>
      <c r="L22" s="35"/>
      <c r="M22" s="25"/>
      <c r="N22" s="25"/>
      <c r="O22" s="25"/>
      <c r="P22" s="25"/>
      <c r="Q22" s="1"/>
    </row>
    <row r="23" spans="1:17" s="26" customFormat="1" x14ac:dyDescent="0.2">
      <c r="A23" s="19" t="s">
        <v>23</v>
      </c>
      <c r="B23" s="30">
        <f t="shared" si="3"/>
        <v>4.3</v>
      </c>
      <c r="C23" s="33"/>
      <c r="D23" s="33">
        <v>4.3</v>
      </c>
      <c r="E23" s="33"/>
      <c r="F23" s="33"/>
      <c r="G23" s="30">
        <f t="shared" si="4"/>
        <v>1764.7</v>
      </c>
      <c r="H23" s="33"/>
      <c r="I23" s="33">
        <v>1764.7</v>
      </c>
      <c r="J23" s="33"/>
      <c r="K23" s="33"/>
      <c r="L23" s="24"/>
      <c r="M23" s="25"/>
      <c r="N23" s="25"/>
      <c r="O23" s="25"/>
      <c r="P23" s="25"/>
      <c r="Q23" s="1"/>
    </row>
    <row r="24" spans="1:17" s="26" customFormat="1" x14ac:dyDescent="0.2">
      <c r="A24" s="19" t="s">
        <v>24</v>
      </c>
      <c r="B24" s="30">
        <f t="shared" si="3"/>
        <v>100</v>
      </c>
      <c r="C24" s="33"/>
      <c r="D24" s="33">
        <v>30</v>
      </c>
      <c r="E24" s="33">
        <v>2</v>
      </c>
      <c r="F24" s="33">
        <v>68</v>
      </c>
      <c r="G24" s="30">
        <f t="shared" si="4"/>
        <v>32055.200000000001</v>
      </c>
      <c r="H24" s="33"/>
      <c r="I24" s="33">
        <v>12485.7</v>
      </c>
      <c r="J24" s="33">
        <v>515.79999999999995</v>
      </c>
      <c r="K24" s="34">
        <v>19053.7</v>
      </c>
      <c r="L24" s="24"/>
      <c r="M24" s="25"/>
      <c r="N24" s="25"/>
      <c r="O24" s="25"/>
      <c r="P24" s="25"/>
      <c r="Q24" s="1"/>
    </row>
    <row r="25" spans="1:17" s="39" customFormat="1" x14ac:dyDescent="0.2">
      <c r="A25" s="36" t="s">
        <v>17</v>
      </c>
      <c r="B25" s="37">
        <f t="shared" ref="B25:K25" si="5">SUM(B15+B16+B17+B18+B19+B20+B21+B22+B23+B24)+B9+B10</f>
        <v>4788.6000000000004</v>
      </c>
      <c r="C25" s="37">
        <f t="shared" si="5"/>
        <v>3.8000000000000003</v>
      </c>
      <c r="D25" s="37">
        <f t="shared" si="5"/>
        <v>290.09999999999997</v>
      </c>
      <c r="E25" s="37">
        <f t="shared" si="5"/>
        <v>39.200000000000003</v>
      </c>
      <c r="F25" s="37">
        <f t="shared" si="5"/>
        <v>4455.5</v>
      </c>
      <c r="G25" s="37">
        <f t="shared" si="5"/>
        <v>1182757.311</v>
      </c>
      <c r="H25" s="37">
        <f t="shared" si="5"/>
        <v>4263.1109999999999</v>
      </c>
      <c r="I25" s="37">
        <f t="shared" si="5"/>
        <v>128441.7</v>
      </c>
      <c r="J25" s="37">
        <f t="shared" si="5"/>
        <v>11268.899999999998</v>
      </c>
      <c r="K25" s="37">
        <f t="shared" si="5"/>
        <v>1038783.6</v>
      </c>
      <c r="L25" s="38"/>
      <c r="M25" s="25"/>
      <c r="N25" s="25"/>
      <c r="O25" s="25"/>
      <c r="P25" s="25"/>
      <c r="Q25" s="1"/>
    </row>
    <row r="26" spans="1:17" s="1" customFormat="1" ht="9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7" s="15" customFormat="1" x14ac:dyDescent="0.2">
      <c r="A27" s="41"/>
      <c r="B27" s="42"/>
      <c r="C27" s="42"/>
      <c r="D27" s="42"/>
      <c r="E27" s="42"/>
      <c r="F27" s="42"/>
      <c r="G27" s="42"/>
      <c r="H27" s="43"/>
      <c r="I27" s="43"/>
      <c r="J27" s="43"/>
      <c r="K27" s="43"/>
      <c r="L27" s="43"/>
    </row>
    <row r="28" spans="1:17" s="15" customFormat="1" ht="24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5"/>
      <c r="K28" s="45"/>
    </row>
    <row r="29" spans="1:17" s="1" customFormat="1" ht="38.25" customHeight="1" x14ac:dyDescent="0.2">
      <c r="A29" s="3" t="s">
        <v>26</v>
      </c>
      <c r="B29" s="4" t="s">
        <v>27</v>
      </c>
      <c r="C29" s="4"/>
      <c r="D29" s="4"/>
      <c r="E29" s="4"/>
      <c r="F29" s="4"/>
      <c r="G29" s="4"/>
      <c r="H29" s="4"/>
      <c r="I29" s="4"/>
      <c r="J29" s="4"/>
      <c r="K29" s="4"/>
    </row>
    <row r="30" spans="1:17" s="1" customFormat="1" ht="15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7" s="1" customFormat="1" x14ac:dyDescent="0.2">
      <c r="A31" s="48"/>
      <c r="B31" s="8"/>
      <c r="C31" s="8"/>
      <c r="D31" s="8"/>
      <c r="E31" s="49"/>
      <c r="F31" s="49"/>
      <c r="G31" s="49"/>
      <c r="H31" s="8"/>
      <c r="I31" s="8"/>
      <c r="J31" s="8"/>
      <c r="K31" s="8"/>
    </row>
    <row r="32" spans="1:17" s="1" customFormat="1" x14ac:dyDescent="0.2">
      <c r="A32" s="50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s="1" customFormat="1" x14ac:dyDescent="0.2">
      <c r="A33" s="51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s="1" customFormat="1" x14ac:dyDescent="0.2">
      <c r="A34" s="52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s="1" customForma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s="1" customFormat="1" x14ac:dyDescent="0.2"/>
    <row r="37" spans="1:11" s="1" customFormat="1" x14ac:dyDescent="0.2"/>
    <row r="38" spans="1:11" s="1" customFormat="1" x14ac:dyDescent="0.2"/>
    <row r="39" spans="1:11" s="1" customFormat="1" x14ac:dyDescent="0.2"/>
    <row r="40" spans="1:11" s="1" customFormat="1" x14ac:dyDescent="0.2"/>
    <row r="41" spans="1:11" s="1" customFormat="1" x14ac:dyDescent="0.2"/>
    <row r="42" spans="1:11" s="1" customFormat="1" x14ac:dyDescent="0.2"/>
    <row r="43" spans="1:11" s="1" customFormat="1" x14ac:dyDescent="0.2"/>
    <row r="44" spans="1:11" s="1" customFormat="1" x14ac:dyDescent="0.2"/>
    <row r="45" spans="1:11" s="1" customFormat="1" x14ac:dyDescent="0.2"/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2019-01-15T11:16:21Z</cp:lastPrinted>
  <dcterms:created xsi:type="dcterms:W3CDTF">2009-01-13T06:01:05Z</dcterms:created>
  <dcterms:modified xsi:type="dcterms:W3CDTF">2019-01-15T11:17:37Z</dcterms:modified>
</cp:coreProperties>
</file>